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<sst xmlns="http://schemas.openxmlformats.org/spreadsheetml/2006/main" count="82" uniqueCount="82">
  <si>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</si>
  <si>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</si>
  <si>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</si>
  <si>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</si>
  <si>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</si>
  <si>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</si>
  <si>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</si>
  <si>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</si>
  <si>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</si>
  <si>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</si>
  <si>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</si>
  <si>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</si>
  <si>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</si>
  <si>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</si>
  <si>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</si>
  <si>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</si>
  <si>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</si>
  <si>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</si>
  <si>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</si>
  <si>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</si>
  <si>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</si>
  <si>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</si>
  <si>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</si>
  <si>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</si>
  <si>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</si>
  <si>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</si>
  <si>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</si>
  <si>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</si>
  <si>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</si>
  <si>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</si>
  <si>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</si>
  <si>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</si>
  <si>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</si>
  <si>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</si>
  <si>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</si>
  <si>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</si>
  <si>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</si>
  <si>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</si>
  <si>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</si>
  <si>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</si>
  <si>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</si>
  <si>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</si>
  <si>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</si>
  <si>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</si>
  <si>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</si>
  <si>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</si>
  <si>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</si>
  <si>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</si>
  <si>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</si>
  <si>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</si>
  <si>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</si>
  <si>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</si>
  <si>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</si>
  <si>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</si>
  <si>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</si>
  <si>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</si>
  <si>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</si>
  <si>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</si>
  <si>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</si>
  <si>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</si>
  <si>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</si>
  <si>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</si>
  <si>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</si>
  <si>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</si>
  <si>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</si>
  <si>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</si>
  <si>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</si>
  <si>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</si>
  <si>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</si>
  <si>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</si>
  <si>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</si>
  <si>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</si>
  <si>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</si>
  <si>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</si>
  <si>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</si>
  <si>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</si>
  <si>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</si>
  <si>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</si>
  <si>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</si>
  <si>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</si>
  <si>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</si>
  <si>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02.11.2017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</si>
</sst>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2">
      <selection activeCell="H5" sqref="H5:H6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6472800</v>
      </c>
      <c r="F8" s="28">
        <f>SUM(F9:F10)</f>
        <v>6472800</v>
      </c>
      <c r="G8" s="28">
        <f>SUM(G9:G10)</f>
        <v>6472800</v>
      </c>
      <c r="H8" s="15">
        <f>H9+H10</f>
        <v>322289.95</v>
      </c>
      <c r="I8" s="15">
        <f>H8/E8*100</f>
        <v>4.9791427203065135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</f>
        <v>5712800</v>
      </c>
      <c r="F9" s="42">
        <f>E9</f>
        <v>5712800</v>
      </c>
      <c r="G9" s="42">
        <f>F9</f>
        <v>5712800</v>
      </c>
      <c r="H9" s="42">
        <v>3173.65</v>
      </c>
      <c r="I9" s="42">
        <f>H9/E9*100</f>
        <v>0.055553318862904356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7221089.33</v>
      </c>
      <c r="F11" s="16">
        <f>SUM(F12:F22)</f>
        <v>7221089.33</v>
      </c>
      <c r="G11" s="16">
        <f>SUM(G12:G22)</f>
        <v>0</v>
      </c>
      <c r="H11" s="16">
        <f>SUM(H12:H22)</f>
        <v>5804468.65</v>
      </c>
      <c r="I11" s="15">
        <f>H11/E11*100</f>
        <v>80.38217483178539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</f>
        <v>70327.3</v>
      </c>
      <c r="I12" s="41">
        <f aca="true" t="shared" si="0" ref="I12:I38">H12/E12*100</f>
        <v>79.01943820224719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</f>
        <v>4057900</v>
      </c>
      <c r="I14" s="41">
        <f t="shared" si="0"/>
        <v>83.32443531827516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</f>
        <v>87760</v>
      </c>
      <c r="I15" s="41">
        <f t="shared" si="0"/>
        <v>56.25641025641026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v>150000</v>
      </c>
      <c r="I19" s="41">
        <f t="shared" si="0"/>
        <v>77.31958762886599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v>366672</v>
      </c>
      <c r="F22" s="18">
        <v>366672</v>
      </c>
      <c r="G22" s="18"/>
      <c r="H22" s="42">
        <f>178785+2011.8+1245.6</f>
        <v>182042.4</v>
      </c>
      <c r="I22" s="41">
        <f t="shared" si="0"/>
        <v>49.64720513156172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542041.47</v>
      </c>
      <c r="I23" s="15">
        <f t="shared" si="0"/>
        <v>44.28443382352941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</f>
        <v>109200</v>
      </c>
      <c r="I24" s="41">
        <f t="shared" si="0"/>
        <v>72.8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</f>
        <v>132845</v>
      </c>
      <c r="I25" s="41">
        <f t="shared" si="0"/>
        <v>66.4225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2133935.6</v>
      </c>
      <c r="F32" s="16">
        <f>SUM(F33:F37)</f>
        <v>2133935.6</v>
      </c>
      <c r="G32" s="16">
        <f>SUM(G33:G37)</f>
        <v>0</v>
      </c>
      <c r="H32" s="16">
        <f>SUM(H33:H37)</f>
        <v>138247.94999999998</v>
      </c>
      <c r="I32" s="15">
        <f t="shared" si="0"/>
        <v>6.478543682386666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/>
      <c r="I33" s="41">
        <f t="shared" si="0"/>
        <v>0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</f>
        <v>97935.6</v>
      </c>
      <c r="F34" s="20">
        <f>252500-154564.4</f>
        <v>97935.6</v>
      </c>
      <c r="G34" s="20"/>
      <c r="H34" s="42">
        <f>79747.2+1183.31</f>
        <v>80930.51</v>
      </c>
      <c r="I34" s="41">
        <f t="shared" si="0"/>
        <v>82.6364570186939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v>11280</v>
      </c>
      <c r="I35" s="41">
        <f t="shared" si="0"/>
        <v>2.82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v>28200</v>
      </c>
      <c r="I36" s="41">
        <f t="shared" si="0"/>
        <v>2.563636363636364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</f>
        <v>17837.44</v>
      </c>
      <c r="I37" s="41">
        <f t="shared" si="0"/>
        <v>4.50440404040404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17081824.93</v>
      </c>
      <c r="F38" s="16">
        <f>F8+F11+F23+F28+F32</f>
        <v>17081824.93</v>
      </c>
      <c r="G38" s="16">
        <f>G8+G11+G23+G28+G32</f>
        <v>6472800</v>
      </c>
      <c r="H38" s="16">
        <f>H8+H11+H23+H28+H32</f>
        <v>6827041.62</v>
      </c>
      <c r="I38" s="15">
        <f t="shared" si="0"/>
        <v>39.9666993894194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2017-11-02T12:44:00Z</dcterms:modified>
  <cp:category/>
  <cp:version/>
  <cp:contentType/>
  <cp:contentStatus/>
</cp:coreProperties>
</file>